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70" activeTab="0"/>
  </bookViews>
  <sheets>
    <sheet name="Sheetl" sheetId="1" r:id="rId1"/>
  </sheets>
  <definedNames>
    <definedName name="_xlnm.Print_Titles" localSheetId="0">'Sheetl'!$1:$3</definedName>
  </definedNames>
  <calcPr fullCalcOnLoad="1"/>
</workbook>
</file>

<file path=xl/sharedStrings.xml><?xml version="1.0" encoding="utf-8"?>
<sst xmlns="http://schemas.openxmlformats.org/spreadsheetml/2006/main" count="168" uniqueCount="128">
  <si>
    <t>固镇县人民医院</t>
  </si>
  <si>
    <t>固镇县环境监测站</t>
  </si>
  <si>
    <t>052060103125</t>
  </si>
  <si>
    <t>邹巧巧</t>
  </si>
  <si>
    <t>固镇县中医院</t>
  </si>
  <si>
    <t>052060103127</t>
  </si>
  <si>
    <t>王稳</t>
  </si>
  <si>
    <t>052060103122</t>
  </si>
  <si>
    <t>张敏</t>
  </si>
  <si>
    <t>052060103112</t>
  </si>
  <si>
    <t>李加菊</t>
  </si>
  <si>
    <t>052060103121</t>
  </si>
  <si>
    <t>单冰莉</t>
  </si>
  <si>
    <t>052060103111</t>
  </si>
  <si>
    <t>052060103110</t>
  </si>
  <si>
    <t>张明伟</t>
  </si>
  <si>
    <t>052060103105</t>
  </si>
  <si>
    <t>高弯弯</t>
  </si>
  <si>
    <t>052060103114</t>
  </si>
  <si>
    <t>薛珺璞</t>
  </si>
  <si>
    <t>052060103102</t>
  </si>
  <si>
    <t>朱文君</t>
  </si>
  <si>
    <t>谢靖</t>
  </si>
  <si>
    <t>052060103107</t>
  </si>
  <si>
    <t>张虎</t>
  </si>
  <si>
    <t>准考证号</t>
  </si>
  <si>
    <t>姓名</t>
  </si>
  <si>
    <t>公共成绩</t>
  </si>
  <si>
    <t>专业成绩</t>
  </si>
  <si>
    <t>报考单位</t>
  </si>
  <si>
    <t>岗位代码</t>
  </si>
  <si>
    <t>固镇县城市管理行政执法大队</t>
  </si>
  <si>
    <t>0505023</t>
  </si>
  <si>
    <t>固镇县劳动人事争议仲裁院</t>
  </si>
  <si>
    <t>固镇县文化市场综合执法队</t>
  </si>
  <si>
    <t>固镇县经济开发区管理委员会</t>
  </si>
  <si>
    <t>051000204001</t>
  </si>
  <si>
    <t>刘燕</t>
  </si>
  <si>
    <t>固镇县重点工程建设管理局</t>
  </si>
  <si>
    <t>固镇县公共资源交易监督管理局</t>
  </si>
  <si>
    <t>051020103512</t>
  </si>
  <si>
    <t>李婷</t>
  </si>
  <si>
    <t>0505020</t>
  </si>
  <si>
    <t>0505024</t>
  </si>
  <si>
    <t>0505004</t>
  </si>
  <si>
    <t>0505003</t>
  </si>
  <si>
    <t>0505013</t>
  </si>
  <si>
    <t>0505014</t>
  </si>
  <si>
    <t>0505010</t>
  </si>
  <si>
    <t>0505031</t>
  </si>
  <si>
    <t>0505030</t>
  </si>
  <si>
    <t>0505011</t>
  </si>
  <si>
    <t>0505009</t>
  </si>
  <si>
    <t>0505019</t>
  </si>
  <si>
    <t>0505015</t>
  </si>
  <si>
    <t>0505016</t>
  </si>
  <si>
    <t>0505017</t>
  </si>
  <si>
    <t>0505008</t>
  </si>
  <si>
    <t>0505007</t>
  </si>
  <si>
    <t>0505020</t>
  </si>
  <si>
    <t>051110100624</t>
  </si>
  <si>
    <t>陈艳秋</t>
  </si>
  <si>
    <t>051020100423</t>
  </si>
  <si>
    <t>051000300229</t>
  </si>
  <si>
    <t>王子君</t>
  </si>
  <si>
    <t>051000300219</t>
  </si>
  <si>
    <t>代凯</t>
  </si>
  <si>
    <t>051000300119</t>
  </si>
  <si>
    <t>陶红睿</t>
  </si>
  <si>
    <t>052000301305</t>
  </si>
  <si>
    <t>凌杨</t>
  </si>
  <si>
    <t>051000201218</t>
  </si>
  <si>
    <t>张义文</t>
  </si>
  <si>
    <t>052020101019</t>
  </si>
  <si>
    <t>张金宝</t>
  </si>
  <si>
    <t>051000200901</t>
  </si>
  <si>
    <t>张国兴</t>
  </si>
  <si>
    <t>051000201823</t>
  </si>
  <si>
    <t>俞敏</t>
  </si>
  <si>
    <t>052140102602</t>
  </si>
  <si>
    <t>刘红艳</t>
  </si>
  <si>
    <t>052130102523</t>
  </si>
  <si>
    <t>丁雅丽</t>
  </si>
  <si>
    <t>固镇县疾病预防控制中心</t>
  </si>
  <si>
    <t>052130102525</t>
  </si>
  <si>
    <t>张晓密</t>
  </si>
  <si>
    <t>051000202522</t>
  </si>
  <si>
    <t>王蒙</t>
  </si>
  <si>
    <t>052130102511</t>
  </si>
  <si>
    <t>刘冰冰</t>
  </si>
  <si>
    <t>052130102505</t>
  </si>
  <si>
    <t>崔小玉</t>
  </si>
  <si>
    <t>052000302413</t>
  </si>
  <si>
    <t>马小蕊</t>
  </si>
  <si>
    <t>固镇县种子管理站</t>
  </si>
  <si>
    <t>051000202313</t>
  </si>
  <si>
    <t>史友利</t>
  </si>
  <si>
    <t>051000202307</t>
  </si>
  <si>
    <t>钮雪</t>
  </si>
  <si>
    <t>052000302308</t>
  </si>
  <si>
    <t>陈悫</t>
  </si>
  <si>
    <t>固镇县市场监督检验所</t>
  </si>
  <si>
    <t>052000302217</t>
  </si>
  <si>
    <t>崔维维</t>
  </si>
  <si>
    <t>051000202130</t>
  </si>
  <si>
    <t>蒋明浩</t>
  </si>
  <si>
    <t>051000202112</t>
  </si>
  <si>
    <t>杜圣</t>
  </si>
  <si>
    <t>052000302029</t>
  </si>
  <si>
    <t>朱艳云</t>
  </si>
  <si>
    <t>政策性加分</t>
  </si>
  <si>
    <t>加分后公共成绩</t>
  </si>
  <si>
    <t>加分后专业成绩</t>
  </si>
  <si>
    <t>笔试合成成绩</t>
  </si>
  <si>
    <t>分序号</t>
  </si>
  <si>
    <t>051000200906</t>
  </si>
  <si>
    <t>历慧慧</t>
  </si>
  <si>
    <t>0505018</t>
  </si>
  <si>
    <t>赵学林</t>
  </si>
  <si>
    <t>面试成绩</t>
  </si>
  <si>
    <t>考试总成绩</t>
  </si>
  <si>
    <t>0505012</t>
  </si>
  <si>
    <t>0505013</t>
  </si>
  <si>
    <t>0505016</t>
  </si>
  <si>
    <t>0505025</t>
  </si>
  <si>
    <t>0505028</t>
  </si>
  <si>
    <t>序号</t>
  </si>
  <si>
    <t>固镇县2016年事业单位公开招聘工作人员拟聘用人员名单（第一批）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</si>
</sst>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华文中宋"/>
      <family val="0"/>
    </font>
    <font>
      <b/>
      <sz val="12"/>
      <name val="华文中宋"/>
      <family val="0"/>
    </font>
    <font>
      <b/>
      <sz val="1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21" fillId="0" borderId="9" xfId="0" applyFont="1" applyBorder="1" applyAlignment="1">
      <alignment horizontal="center" vertical="center" shrinkToFit="1"/>
    </xf>
    <xf numFmtId="176" fontId="21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 shrinkToFit="1"/>
    </xf>
    <xf numFmtId="0" fontId="0" fillId="0" borderId="0" xfId="0" applyAlignment="1">
      <alignment horizontal="center" shrinkToFit="1"/>
    </xf>
    <xf numFmtId="0" fontId="22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1" fillId="0" borderId="9" xfId="0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shrinkToFit="1"/>
    </xf>
    <xf numFmtId="31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4.00390625" style="12" customWidth="1"/>
    <col min="2" max="2" width="4.57421875" style="12" customWidth="1"/>
    <col min="3" max="3" width="13.00390625" style="0" customWidth="1"/>
    <col min="4" max="4" width="7.57421875" style="7" customWidth="1"/>
    <col min="5" max="5" width="8.140625" style="0" customWidth="1"/>
    <col min="6" max="6" width="6.28125" style="7" customWidth="1"/>
    <col min="7" max="7" width="10.7109375" style="7" customWidth="1"/>
    <col min="8" max="8" width="8.8515625" style="7" customWidth="1"/>
    <col min="9" max="9" width="6.7109375" style="7" customWidth="1"/>
    <col min="10" max="10" width="10.140625" style="7" customWidth="1"/>
    <col min="11" max="11" width="11.7109375" style="11" customWidth="1"/>
    <col min="12" max="12" width="10.28125" style="7" customWidth="1"/>
    <col min="13" max="13" width="10.421875" style="11" customWidth="1"/>
    <col min="14" max="14" width="19.140625" style="7" customWidth="1"/>
    <col min="15" max="15" width="8.28125" style="1" customWidth="1"/>
  </cols>
  <sheetData>
    <row r="1" spans="1:15" ht="36" customHeight="1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7.25" customHeight="1">
      <c r="A2" s="30"/>
      <c r="B2" s="30"/>
      <c r="C2" s="30"/>
      <c r="D2" s="17"/>
      <c r="E2" s="13"/>
      <c r="F2" s="13"/>
      <c r="G2" s="13"/>
      <c r="H2" s="13"/>
      <c r="I2" s="13"/>
      <c r="J2" s="13"/>
      <c r="K2" s="13"/>
      <c r="L2" s="13"/>
      <c r="M2" s="20"/>
      <c r="N2" s="29">
        <v>42600</v>
      </c>
      <c r="O2" s="29"/>
    </row>
    <row r="3" spans="1:15" s="2" customFormat="1" ht="19.5" customHeight="1">
      <c r="A3" s="8" t="s">
        <v>126</v>
      </c>
      <c r="B3" s="8" t="s">
        <v>114</v>
      </c>
      <c r="C3" s="4" t="s">
        <v>25</v>
      </c>
      <c r="D3" s="5" t="s">
        <v>26</v>
      </c>
      <c r="E3" s="4" t="s">
        <v>27</v>
      </c>
      <c r="F3" s="8" t="s">
        <v>110</v>
      </c>
      <c r="G3" s="8" t="s">
        <v>111</v>
      </c>
      <c r="H3" s="5" t="s">
        <v>28</v>
      </c>
      <c r="I3" s="8" t="s">
        <v>110</v>
      </c>
      <c r="J3" s="8" t="s">
        <v>112</v>
      </c>
      <c r="K3" s="9" t="s">
        <v>113</v>
      </c>
      <c r="L3" s="19" t="s">
        <v>119</v>
      </c>
      <c r="M3" s="21" t="s">
        <v>120</v>
      </c>
      <c r="N3" s="5" t="s">
        <v>29</v>
      </c>
      <c r="O3" s="3" t="s">
        <v>30</v>
      </c>
    </row>
    <row r="4" spans="1:15" s="18" customFormat="1" ht="19.5" customHeight="1">
      <c r="A4" s="27">
        <v>1</v>
      </c>
      <c r="B4" s="27">
        <v>1</v>
      </c>
      <c r="C4" s="22" t="s">
        <v>104</v>
      </c>
      <c r="D4" s="23" t="s">
        <v>105</v>
      </c>
      <c r="E4" s="14">
        <v>71</v>
      </c>
      <c r="F4" s="6">
        <v>0</v>
      </c>
      <c r="G4" s="6">
        <f aca="true" t="shared" si="0" ref="G4:G23">E4+F4</f>
        <v>71</v>
      </c>
      <c r="H4" s="6"/>
      <c r="I4" s="6"/>
      <c r="J4" s="6"/>
      <c r="K4" s="10"/>
      <c r="L4" s="6">
        <v>73.6</v>
      </c>
      <c r="M4" s="10">
        <f>G4/1.2*0.5+L4*0.5</f>
        <v>66.38333333333333</v>
      </c>
      <c r="N4" s="6" t="s">
        <v>34</v>
      </c>
      <c r="O4" s="16" t="s">
        <v>45</v>
      </c>
    </row>
    <row r="5" spans="1:15" s="26" customFormat="1" ht="19.5" customHeight="1">
      <c r="A5" s="15">
        <v>2</v>
      </c>
      <c r="B5" s="15">
        <v>1</v>
      </c>
      <c r="C5" s="14" t="s">
        <v>108</v>
      </c>
      <c r="D5" s="6" t="s">
        <v>109</v>
      </c>
      <c r="E5" s="22">
        <v>92</v>
      </c>
      <c r="F5" s="23">
        <v>0</v>
      </c>
      <c r="G5" s="23">
        <f t="shared" si="0"/>
        <v>92</v>
      </c>
      <c r="H5" s="23"/>
      <c r="I5" s="23"/>
      <c r="J5" s="23"/>
      <c r="K5" s="24"/>
      <c r="L5" s="23">
        <v>72.2</v>
      </c>
      <c r="M5" s="24">
        <f>G5/1.2*0.5+L5*0.5</f>
        <v>74.43333333333334</v>
      </c>
      <c r="N5" s="23" t="s">
        <v>101</v>
      </c>
      <c r="O5" s="25" t="s">
        <v>44</v>
      </c>
    </row>
    <row r="6" spans="1:15" s="26" customFormat="1" ht="19.5" customHeight="1">
      <c r="A6" s="27">
        <v>3</v>
      </c>
      <c r="B6" s="15">
        <v>1</v>
      </c>
      <c r="C6" s="14" t="s">
        <v>60</v>
      </c>
      <c r="D6" s="6" t="s">
        <v>61</v>
      </c>
      <c r="E6" s="22">
        <v>81</v>
      </c>
      <c r="F6" s="23">
        <v>0</v>
      </c>
      <c r="G6" s="23">
        <f t="shared" si="0"/>
        <v>81</v>
      </c>
      <c r="H6" s="23">
        <v>87.5</v>
      </c>
      <c r="I6" s="23">
        <v>0</v>
      </c>
      <c r="J6" s="23">
        <f>H6+I6</f>
        <v>87.5</v>
      </c>
      <c r="K6" s="24">
        <f>G6/1.2*0.5+J6/1.2*0.5</f>
        <v>70.20833333333334</v>
      </c>
      <c r="L6" s="23">
        <v>75.6</v>
      </c>
      <c r="M6" s="24">
        <f>(G6/1.2*0.5+J6/1.2*0.5)*0.6+L6*0.4</f>
        <v>72.36500000000001</v>
      </c>
      <c r="N6" s="23" t="s">
        <v>33</v>
      </c>
      <c r="O6" s="25" t="s">
        <v>58</v>
      </c>
    </row>
    <row r="7" spans="1:15" s="18" customFormat="1" ht="19.5" customHeight="1">
      <c r="A7" s="15">
        <v>4</v>
      </c>
      <c r="B7" s="27">
        <v>1</v>
      </c>
      <c r="C7" s="22" t="s">
        <v>97</v>
      </c>
      <c r="D7" s="23" t="s">
        <v>98</v>
      </c>
      <c r="E7" s="14">
        <v>75</v>
      </c>
      <c r="F7" s="6">
        <v>0</v>
      </c>
      <c r="G7" s="6">
        <f t="shared" si="0"/>
        <v>75</v>
      </c>
      <c r="H7" s="6"/>
      <c r="I7" s="6"/>
      <c r="J7" s="6"/>
      <c r="K7" s="10"/>
      <c r="L7" s="6">
        <v>67.8</v>
      </c>
      <c r="M7" s="10">
        <f aca="true" t="shared" si="1" ref="M7:M15">G7/1.2*0.5+L7*0.5</f>
        <v>65.15</v>
      </c>
      <c r="N7" s="6" t="s">
        <v>33</v>
      </c>
      <c r="O7" s="16" t="s">
        <v>57</v>
      </c>
    </row>
    <row r="8" spans="1:15" s="26" customFormat="1" ht="19.5" customHeight="1">
      <c r="A8" s="27">
        <v>5</v>
      </c>
      <c r="B8" s="15">
        <v>1</v>
      </c>
      <c r="C8" s="14" t="s">
        <v>102</v>
      </c>
      <c r="D8" s="6" t="s">
        <v>103</v>
      </c>
      <c r="E8" s="22">
        <v>76.5</v>
      </c>
      <c r="F8" s="23">
        <v>0</v>
      </c>
      <c r="G8" s="23">
        <f t="shared" si="0"/>
        <v>76.5</v>
      </c>
      <c r="H8" s="23"/>
      <c r="I8" s="23"/>
      <c r="J8" s="23"/>
      <c r="K8" s="24"/>
      <c r="L8" s="23">
        <v>67</v>
      </c>
      <c r="M8" s="24">
        <f t="shared" si="1"/>
        <v>65.375</v>
      </c>
      <c r="N8" s="23" t="s">
        <v>1</v>
      </c>
      <c r="O8" s="25" t="s">
        <v>52</v>
      </c>
    </row>
    <row r="9" spans="1:15" s="18" customFormat="1" ht="19.5" customHeight="1">
      <c r="A9" s="15">
        <v>6</v>
      </c>
      <c r="B9" s="27">
        <v>1</v>
      </c>
      <c r="C9" s="22" t="s">
        <v>92</v>
      </c>
      <c r="D9" s="23" t="s">
        <v>93</v>
      </c>
      <c r="E9" s="14">
        <v>87.5</v>
      </c>
      <c r="F9" s="6">
        <v>0</v>
      </c>
      <c r="G9" s="6">
        <f t="shared" si="0"/>
        <v>87.5</v>
      </c>
      <c r="H9" s="6"/>
      <c r="I9" s="6"/>
      <c r="J9" s="6"/>
      <c r="K9" s="10"/>
      <c r="L9" s="6">
        <v>72.8</v>
      </c>
      <c r="M9" s="10">
        <f t="shared" si="1"/>
        <v>72.85833333333333</v>
      </c>
      <c r="N9" s="6" t="s">
        <v>94</v>
      </c>
      <c r="O9" s="16" t="s">
        <v>48</v>
      </c>
    </row>
    <row r="10" spans="1:15" s="26" customFormat="1" ht="19.5" customHeight="1">
      <c r="A10" s="27">
        <v>7</v>
      </c>
      <c r="B10" s="15">
        <v>2</v>
      </c>
      <c r="C10" s="14" t="s">
        <v>99</v>
      </c>
      <c r="D10" s="6" t="s">
        <v>100</v>
      </c>
      <c r="E10" s="22">
        <v>79.5</v>
      </c>
      <c r="F10" s="23">
        <v>0</v>
      </c>
      <c r="G10" s="23">
        <f t="shared" si="0"/>
        <v>79.5</v>
      </c>
      <c r="H10" s="23"/>
      <c r="I10" s="23"/>
      <c r="J10" s="23"/>
      <c r="K10" s="24"/>
      <c r="L10" s="23">
        <v>78.2</v>
      </c>
      <c r="M10" s="24">
        <f t="shared" si="1"/>
        <v>72.225</v>
      </c>
      <c r="N10" s="23" t="s">
        <v>94</v>
      </c>
      <c r="O10" s="25" t="s">
        <v>48</v>
      </c>
    </row>
    <row r="11" spans="1:15" s="18" customFormat="1" ht="19.5" customHeight="1">
      <c r="A11" s="15">
        <v>8</v>
      </c>
      <c r="B11" s="27">
        <v>1</v>
      </c>
      <c r="C11" s="22" t="s">
        <v>67</v>
      </c>
      <c r="D11" s="23" t="s">
        <v>68</v>
      </c>
      <c r="E11" s="14">
        <v>80.5</v>
      </c>
      <c r="F11" s="6">
        <v>0</v>
      </c>
      <c r="G11" s="6">
        <f t="shared" si="0"/>
        <v>80.5</v>
      </c>
      <c r="H11" s="6"/>
      <c r="I11" s="6"/>
      <c r="J11" s="6"/>
      <c r="K11" s="10"/>
      <c r="L11" s="6">
        <v>78.2</v>
      </c>
      <c r="M11" s="10">
        <f t="shared" si="1"/>
        <v>72.64166666666668</v>
      </c>
      <c r="N11" s="6" t="s">
        <v>31</v>
      </c>
      <c r="O11" s="16" t="s">
        <v>51</v>
      </c>
    </row>
    <row r="12" spans="1:15" s="26" customFormat="1" ht="19.5" customHeight="1">
      <c r="A12" s="27">
        <v>9</v>
      </c>
      <c r="B12" s="15">
        <v>2</v>
      </c>
      <c r="C12" s="14" t="s">
        <v>63</v>
      </c>
      <c r="D12" s="6" t="s">
        <v>64</v>
      </c>
      <c r="E12" s="22">
        <v>77</v>
      </c>
      <c r="F12" s="23">
        <v>0</v>
      </c>
      <c r="G12" s="23">
        <f t="shared" si="0"/>
        <v>77</v>
      </c>
      <c r="H12" s="23"/>
      <c r="I12" s="23"/>
      <c r="J12" s="23"/>
      <c r="K12" s="24"/>
      <c r="L12" s="23">
        <v>80.6</v>
      </c>
      <c r="M12" s="24">
        <f t="shared" si="1"/>
        <v>72.38333333333333</v>
      </c>
      <c r="N12" s="23" t="s">
        <v>31</v>
      </c>
      <c r="O12" s="25" t="s">
        <v>51</v>
      </c>
    </row>
    <row r="13" spans="1:15" s="18" customFormat="1" ht="19.5" customHeight="1">
      <c r="A13" s="15">
        <v>10</v>
      </c>
      <c r="B13" s="27">
        <v>3</v>
      </c>
      <c r="C13" s="22" t="s">
        <v>71</v>
      </c>
      <c r="D13" s="23" t="s">
        <v>72</v>
      </c>
      <c r="E13" s="14">
        <v>79.5</v>
      </c>
      <c r="F13" s="6">
        <v>0</v>
      </c>
      <c r="G13" s="6">
        <f t="shared" si="0"/>
        <v>79.5</v>
      </c>
      <c r="H13" s="6"/>
      <c r="I13" s="6"/>
      <c r="J13" s="6"/>
      <c r="K13" s="10"/>
      <c r="L13" s="6">
        <v>77.4</v>
      </c>
      <c r="M13" s="10">
        <f t="shared" si="1"/>
        <v>71.825</v>
      </c>
      <c r="N13" s="6" t="s">
        <v>31</v>
      </c>
      <c r="O13" s="16" t="s">
        <v>51</v>
      </c>
    </row>
    <row r="14" spans="1:15" s="26" customFormat="1" ht="19.5" customHeight="1">
      <c r="A14" s="27">
        <v>11</v>
      </c>
      <c r="B14" s="15">
        <v>4</v>
      </c>
      <c r="C14" s="14" t="s">
        <v>95</v>
      </c>
      <c r="D14" s="6" t="s">
        <v>96</v>
      </c>
      <c r="E14" s="22">
        <v>86</v>
      </c>
      <c r="F14" s="23">
        <v>0</v>
      </c>
      <c r="G14" s="23">
        <f t="shared" si="0"/>
        <v>86</v>
      </c>
      <c r="H14" s="23"/>
      <c r="I14" s="23"/>
      <c r="J14" s="23"/>
      <c r="K14" s="24"/>
      <c r="L14" s="23">
        <v>71.2</v>
      </c>
      <c r="M14" s="24">
        <f t="shared" si="1"/>
        <v>71.43333333333334</v>
      </c>
      <c r="N14" s="23" t="s">
        <v>31</v>
      </c>
      <c r="O14" s="25" t="s">
        <v>51</v>
      </c>
    </row>
    <row r="15" spans="1:15" s="18" customFormat="1" ht="19.5" customHeight="1">
      <c r="A15" s="15">
        <v>12</v>
      </c>
      <c r="B15" s="27">
        <v>5</v>
      </c>
      <c r="C15" s="22" t="s">
        <v>65</v>
      </c>
      <c r="D15" s="23" t="s">
        <v>66</v>
      </c>
      <c r="E15" s="14">
        <v>83</v>
      </c>
      <c r="F15" s="6">
        <v>0</v>
      </c>
      <c r="G15" s="6">
        <f t="shared" si="0"/>
        <v>83</v>
      </c>
      <c r="H15" s="6"/>
      <c r="I15" s="6"/>
      <c r="J15" s="6"/>
      <c r="K15" s="10"/>
      <c r="L15" s="6">
        <v>71.6</v>
      </c>
      <c r="M15" s="10">
        <f t="shared" si="1"/>
        <v>70.38333333333333</v>
      </c>
      <c r="N15" s="6" t="s">
        <v>31</v>
      </c>
      <c r="O15" s="16" t="s">
        <v>51</v>
      </c>
    </row>
    <row r="16" spans="1:15" s="26" customFormat="1" ht="19.5" customHeight="1">
      <c r="A16" s="27">
        <v>13</v>
      </c>
      <c r="B16" s="15">
        <v>1</v>
      </c>
      <c r="C16" s="14" t="s">
        <v>40</v>
      </c>
      <c r="D16" s="6" t="s">
        <v>41</v>
      </c>
      <c r="E16" s="22">
        <v>69.5</v>
      </c>
      <c r="F16" s="23">
        <v>0</v>
      </c>
      <c r="G16" s="23">
        <f t="shared" si="0"/>
        <v>69.5</v>
      </c>
      <c r="H16" s="23">
        <v>61.5</v>
      </c>
      <c r="I16" s="23">
        <v>0</v>
      </c>
      <c r="J16" s="23">
        <f>H16+I16</f>
        <v>61.5</v>
      </c>
      <c r="K16" s="24">
        <f>G16/1.2*0.5+J16/1.2*0.5</f>
        <v>54.583333333333336</v>
      </c>
      <c r="L16" s="23">
        <v>74.8</v>
      </c>
      <c r="M16" s="24">
        <f>(G16/1.2*0.5+J16/1.2*0.5)*0.6+L16*0.4</f>
        <v>62.67</v>
      </c>
      <c r="N16" s="23" t="s">
        <v>39</v>
      </c>
      <c r="O16" s="25" t="s">
        <v>121</v>
      </c>
    </row>
    <row r="17" spans="1:15" s="18" customFormat="1" ht="19.5" customHeight="1">
      <c r="A17" s="15">
        <v>14</v>
      </c>
      <c r="B17" s="27">
        <v>1</v>
      </c>
      <c r="C17" s="22" t="s">
        <v>106</v>
      </c>
      <c r="D17" s="23" t="s">
        <v>107</v>
      </c>
      <c r="E17" s="14">
        <v>86.5</v>
      </c>
      <c r="F17" s="6">
        <v>0</v>
      </c>
      <c r="G17" s="6">
        <f t="shared" si="0"/>
        <v>86.5</v>
      </c>
      <c r="H17" s="6"/>
      <c r="I17" s="6"/>
      <c r="J17" s="6"/>
      <c r="K17" s="10"/>
      <c r="L17" s="6">
        <v>76.6</v>
      </c>
      <c r="M17" s="10">
        <f>G17/1.2*0.5+L17*0.5</f>
        <v>74.34166666666667</v>
      </c>
      <c r="N17" s="6" t="s">
        <v>38</v>
      </c>
      <c r="O17" s="16" t="s">
        <v>122</v>
      </c>
    </row>
    <row r="18" spans="1:15" s="18" customFormat="1" ht="19.5" customHeight="1">
      <c r="A18" s="27">
        <v>15</v>
      </c>
      <c r="B18" s="27">
        <v>2</v>
      </c>
      <c r="C18" s="22" t="s">
        <v>75</v>
      </c>
      <c r="D18" s="23" t="s">
        <v>76</v>
      </c>
      <c r="E18" s="14">
        <v>78</v>
      </c>
      <c r="F18" s="6">
        <v>0</v>
      </c>
      <c r="G18" s="6">
        <f t="shared" si="0"/>
        <v>78</v>
      </c>
      <c r="H18" s="6"/>
      <c r="I18" s="6"/>
      <c r="J18" s="6"/>
      <c r="K18" s="10"/>
      <c r="L18" s="6">
        <v>75.6</v>
      </c>
      <c r="M18" s="10">
        <f>G18/1.2*0.5+L18*0.5</f>
        <v>70.3</v>
      </c>
      <c r="N18" s="6" t="s">
        <v>38</v>
      </c>
      <c r="O18" s="16" t="s">
        <v>46</v>
      </c>
    </row>
    <row r="19" spans="1:15" s="26" customFormat="1" ht="19.5" customHeight="1">
      <c r="A19" s="15">
        <v>16</v>
      </c>
      <c r="B19" s="15">
        <v>1</v>
      </c>
      <c r="C19" s="14" t="s">
        <v>62</v>
      </c>
      <c r="D19" s="6" t="s">
        <v>22</v>
      </c>
      <c r="E19" s="22">
        <v>62</v>
      </c>
      <c r="F19" s="23">
        <v>0</v>
      </c>
      <c r="G19" s="23">
        <f t="shared" si="0"/>
        <v>62</v>
      </c>
      <c r="H19" s="23">
        <v>76.5</v>
      </c>
      <c r="I19" s="23">
        <v>0</v>
      </c>
      <c r="J19" s="23">
        <f>H19+I19</f>
        <v>76.5</v>
      </c>
      <c r="K19" s="24">
        <f>G19/1.2*0.5+J19/1.2*0.5</f>
        <v>57.708333333333336</v>
      </c>
      <c r="L19" s="23">
        <v>78</v>
      </c>
      <c r="M19" s="24">
        <f>(G19/1.2*0.5+J19/1.2*0.5)*0.6+L19*0.4</f>
        <v>65.825</v>
      </c>
      <c r="N19" s="23" t="s">
        <v>38</v>
      </c>
      <c r="O19" s="25" t="s">
        <v>47</v>
      </c>
    </row>
    <row r="20" spans="1:15" s="18" customFormat="1" ht="19.5" customHeight="1">
      <c r="A20" s="27">
        <v>17</v>
      </c>
      <c r="B20" s="27">
        <v>1</v>
      </c>
      <c r="C20" s="22" t="s">
        <v>115</v>
      </c>
      <c r="D20" s="23" t="s">
        <v>116</v>
      </c>
      <c r="E20" s="14">
        <v>77.5</v>
      </c>
      <c r="F20" s="6">
        <v>0</v>
      </c>
      <c r="G20" s="6">
        <f t="shared" si="0"/>
        <v>77.5</v>
      </c>
      <c r="H20" s="6"/>
      <c r="I20" s="6"/>
      <c r="J20" s="6"/>
      <c r="K20" s="10"/>
      <c r="L20" s="6">
        <v>79.2</v>
      </c>
      <c r="M20" s="10">
        <f>G20/1.2*0.5+L20*0.5</f>
        <v>71.89166666666668</v>
      </c>
      <c r="N20" s="6" t="s">
        <v>35</v>
      </c>
      <c r="O20" s="16" t="s">
        <v>54</v>
      </c>
    </row>
    <row r="21" spans="1:15" s="26" customFormat="1" ht="19.5" customHeight="1">
      <c r="A21" s="15">
        <v>18</v>
      </c>
      <c r="B21" s="15">
        <v>1</v>
      </c>
      <c r="C21" s="14" t="s">
        <v>86</v>
      </c>
      <c r="D21" s="6" t="s">
        <v>87</v>
      </c>
      <c r="E21" s="22">
        <v>75</v>
      </c>
      <c r="F21" s="23">
        <v>0</v>
      </c>
      <c r="G21" s="23">
        <f t="shared" si="0"/>
        <v>75</v>
      </c>
      <c r="H21" s="23"/>
      <c r="I21" s="23"/>
      <c r="J21" s="23"/>
      <c r="K21" s="24"/>
      <c r="L21" s="23">
        <v>73.8</v>
      </c>
      <c r="M21" s="24">
        <f>G21/1.2*0.5+L21*0.5</f>
        <v>68.15</v>
      </c>
      <c r="N21" s="23" t="s">
        <v>35</v>
      </c>
      <c r="O21" s="25" t="s">
        <v>123</v>
      </c>
    </row>
    <row r="22" spans="1:15" s="18" customFormat="1" ht="19.5" customHeight="1">
      <c r="A22" s="27">
        <v>19</v>
      </c>
      <c r="B22" s="27">
        <v>2</v>
      </c>
      <c r="C22" s="22" t="s">
        <v>77</v>
      </c>
      <c r="D22" s="23" t="s">
        <v>78</v>
      </c>
      <c r="E22" s="14">
        <v>79</v>
      </c>
      <c r="F22" s="6">
        <v>0</v>
      </c>
      <c r="G22" s="6">
        <f t="shared" si="0"/>
        <v>79</v>
      </c>
      <c r="H22" s="6"/>
      <c r="I22" s="6"/>
      <c r="J22" s="6"/>
      <c r="K22" s="10"/>
      <c r="L22" s="6">
        <v>67.8</v>
      </c>
      <c r="M22" s="10">
        <f>G22/1.2*0.5+L22*0.5</f>
        <v>66.81666666666666</v>
      </c>
      <c r="N22" s="6" t="s">
        <v>35</v>
      </c>
      <c r="O22" s="16" t="s">
        <v>55</v>
      </c>
    </row>
    <row r="23" spans="1:15" s="26" customFormat="1" ht="19.5" customHeight="1">
      <c r="A23" s="15">
        <v>20</v>
      </c>
      <c r="B23" s="15">
        <v>1</v>
      </c>
      <c r="C23" s="14" t="s">
        <v>36</v>
      </c>
      <c r="D23" s="6" t="s">
        <v>37</v>
      </c>
      <c r="E23" s="22">
        <v>77</v>
      </c>
      <c r="F23" s="23">
        <v>0</v>
      </c>
      <c r="G23" s="23">
        <f t="shared" si="0"/>
        <v>77</v>
      </c>
      <c r="H23" s="23"/>
      <c r="I23" s="23"/>
      <c r="J23" s="23"/>
      <c r="K23" s="24"/>
      <c r="L23" s="23">
        <v>77.8</v>
      </c>
      <c r="M23" s="24">
        <f>G23/1.2*0.5+L23*0.5</f>
        <v>70.98333333333333</v>
      </c>
      <c r="N23" s="23" t="s">
        <v>35</v>
      </c>
      <c r="O23" s="25" t="s">
        <v>56</v>
      </c>
    </row>
    <row r="24" spans="1:15" s="26" customFormat="1" ht="25.5" customHeight="1">
      <c r="A24" s="27">
        <v>21</v>
      </c>
      <c r="B24" s="15">
        <v>1</v>
      </c>
      <c r="C24" s="14" t="s">
        <v>90</v>
      </c>
      <c r="D24" s="6" t="s">
        <v>91</v>
      </c>
      <c r="E24" s="22">
        <v>78</v>
      </c>
      <c r="F24" s="23">
        <v>0</v>
      </c>
      <c r="G24" s="23">
        <f aca="true" t="shared" si="2" ref="G24:G41">E24+F24</f>
        <v>78</v>
      </c>
      <c r="H24" s="23">
        <v>74.5</v>
      </c>
      <c r="I24" s="23">
        <v>0</v>
      </c>
      <c r="J24" s="23">
        <f aca="true" t="shared" si="3" ref="J24:J35">H24+I24</f>
        <v>74.5</v>
      </c>
      <c r="K24" s="24">
        <f aca="true" t="shared" si="4" ref="K24:K35">G24/1.2*0.5+J24/1.2*0.5</f>
        <v>63.54166666666667</v>
      </c>
      <c r="L24" s="23">
        <v>79</v>
      </c>
      <c r="M24" s="24">
        <f aca="true" t="shared" si="5" ref="M24:M40">(G24/1.2*0.5+J24/1.2*0.5)*0.6+L24*0.4</f>
        <v>69.725</v>
      </c>
      <c r="N24" s="23" t="s">
        <v>83</v>
      </c>
      <c r="O24" s="25" t="s">
        <v>117</v>
      </c>
    </row>
    <row r="25" spans="1:15" s="18" customFormat="1" ht="25.5" customHeight="1">
      <c r="A25" s="15">
        <v>22</v>
      </c>
      <c r="B25" s="27">
        <v>1</v>
      </c>
      <c r="C25" s="22" t="s">
        <v>81</v>
      </c>
      <c r="D25" s="23" t="s">
        <v>82</v>
      </c>
      <c r="E25" s="14">
        <v>70</v>
      </c>
      <c r="F25" s="6">
        <v>0</v>
      </c>
      <c r="G25" s="6">
        <f t="shared" si="2"/>
        <v>70</v>
      </c>
      <c r="H25" s="6">
        <v>88.5</v>
      </c>
      <c r="I25" s="6">
        <v>0</v>
      </c>
      <c r="J25" s="6">
        <f>H25+I25</f>
        <v>88.5</v>
      </c>
      <c r="K25" s="10">
        <f>G25/1.2*0.5+J25/1.2*0.5</f>
        <v>66.04166666666667</v>
      </c>
      <c r="L25" s="6">
        <v>84.6</v>
      </c>
      <c r="M25" s="10">
        <f t="shared" si="5"/>
        <v>73.465</v>
      </c>
      <c r="N25" s="6" t="s">
        <v>83</v>
      </c>
      <c r="O25" s="16" t="s">
        <v>53</v>
      </c>
    </row>
    <row r="26" spans="1:15" s="26" customFormat="1" ht="25.5" customHeight="1">
      <c r="A26" s="27">
        <v>23</v>
      </c>
      <c r="B26" s="15">
        <v>1</v>
      </c>
      <c r="C26" s="14" t="s">
        <v>13</v>
      </c>
      <c r="D26" s="28" t="s">
        <v>118</v>
      </c>
      <c r="E26" s="22">
        <v>75.5</v>
      </c>
      <c r="F26" s="23">
        <v>0</v>
      </c>
      <c r="G26" s="23">
        <f t="shared" si="2"/>
        <v>75.5</v>
      </c>
      <c r="H26" s="23">
        <v>89</v>
      </c>
      <c r="I26" s="23">
        <v>0</v>
      </c>
      <c r="J26" s="23">
        <f t="shared" si="3"/>
        <v>89</v>
      </c>
      <c r="K26" s="24">
        <f t="shared" si="4"/>
        <v>68.54166666666667</v>
      </c>
      <c r="L26" s="23">
        <v>83</v>
      </c>
      <c r="M26" s="24">
        <f t="shared" si="5"/>
        <v>74.325</v>
      </c>
      <c r="N26" s="23" t="s">
        <v>0</v>
      </c>
      <c r="O26" s="25" t="s">
        <v>42</v>
      </c>
    </row>
    <row r="27" spans="1:15" s="18" customFormat="1" ht="25.5" customHeight="1">
      <c r="A27" s="15">
        <v>24</v>
      </c>
      <c r="B27" s="27">
        <v>2</v>
      </c>
      <c r="C27" s="22" t="s">
        <v>7</v>
      </c>
      <c r="D27" s="23" t="s">
        <v>8</v>
      </c>
      <c r="E27" s="14">
        <v>77</v>
      </c>
      <c r="F27" s="6">
        <v>0</v>
      </c>
      <c r="G27" s="6">
        <f t="shared" si="2"/>
        <v>77</v>
      </c>
      <c r="H27" s="6">
        <v>78</v>
      </c>
      <c r="I27" s="6">
        <v>0</v>
      </c>
      <c r="J27" s="6">
        <f t="shared" si="3"/>
        <v>78</v>
      </c>
      <c r="K27" s="10">
        <f t="shared" si="4"/>
        <v>64.58333333333334</v>
      </c>
      <c r="L27" s="6">
        <v>71</v>
      </c>
      <c r="M27" s="10">
        <f t="shared" si="5"/>
        <v>67.15</v>
      </c>
      <c r="N27" s="6" t="s">
        <v>0</v>
      </c>
      <c r="O27" s="16" t="s">
        <v>42</v>
      </c>
    </row>
    <row r="28" spans="1:15" s="26" customFormat="1" ht="25.5" customHeight="1">
      <c r="A28" s="27">
        <v>25</v>
      </c>
      <c r="B28" s="15">
        <v>3</v>
      </c>
      <c r="C28" s="14" t="s">
        <v>2</v>
      </c>
      <c r="D28" s="6" t="s">
        <v>3</v>
      </c>
      <c r="E28" s="22">
        <v>79</v>
      </c>
      <c r="F28" s="23">
        <v>0</v>
      </c>
      <c r="G28" s="23">
        <f t="shared" si="2"/>
        <v>79</v>
      </c>
      <c r="H28" s="23">
        <v>74</v>
      </c>
      <c r="I28" s="23">
        <v>0</v>
      </c>
      <c r="J28" s="23">
        <f t="shared" si="3"/>
        <v>74</v>
      </c>
      <c r="K28" s="24">
        <f t="shared" si="4"/>
        <v>63.75000000000001</v>
      </c>
      <c r="L28" s="23">
        <v>71.8</v>
      </c>
      <c r="M28" s="24">
        <f t="shared" si="5"/>
        <v>66.97</v>
      </c>
      <c r="N28" s="23" t="s">
        <v>0</v>
      </c>
      <c r="O28" s="25" t="s">
        <v>42</v>
      </c>
    </row>
    <row r="29" spans="1:15" s="18" customFormat="1" ht="25.5" customHeight="1">
      <c r="A29" s="15">
        <v>26</v>
      </c>
      <c r="B29" s="27">
        <v>4</v>
      </c>
      <c r="C29" s="22" t="s">
        <v>9</v>
      </c>
      <c r="D29" s="23" t="s">
        <v>10</v>
      </c>
      <c r="E29" s="14">
        <v>66</v>
      </c>
      <c r="F29" s="6">
        <v>0</v>
      </c>
      <c r="G29" s="6">
        <f t="shared" si="2"/>
        <v>66</v>
      </c>
      <c r="H29" s="6">
        <v>77</v>
      </c>
      <c r="I29" s="6">
        <v>0</v>
      </c>
      <c r="J29" s="6">
        <f t="shared" si="3"/>
        <v>77</v>
      </c>
      <c r="K29" s="10">
        <f t="shared" si="4"/>
        <v>59.583333333333336</v>
      </c>
      <c r="L29" s="6">
        <v>77.4</v>
      </c>
      <c r="M29" s="10">
        <f t="shared" si="5"/>
        <v>66.71000000000001</v>
      </c>
      <c r="N29" s="6" t="s">
        <v>0</v>
      </c>
      <c r="O29" s="16" t="s">
        <v>42</v>
      </c>
    </row>
    <row r="30" spans="1:15" s="26" customFormat="1" ht="25.5" customHeight="1">
      <c r="A30" s="27">
        <v>27</v>
      </c>
      <c r="B30" s="15">
        <v>5</v>
      </c>
      <c r="C30" s="14" t="s">
        <v>18</v>
      </c>
      <c r="D30" s="6" t="s">
        <v>19</v>
      </c>
      <c r="E30" s="22">
        <v>74</v>
      </c>
      <c r="F30" s="23">
        <v>0</v>
      </c>
      <c r="G30" s="23">
        <f t="shared" si="2"/>
        <v>74</v>
      </c>
      <c r="H30" s="23">
        <v>78.5</v>
      </c>
      <c r="I30" s="23">
        <v>0</v>
      </c>
      <c r="J30" s="23">
        <f t="shared" si="3"/>
        <v>78.5</v>
      </c>
      <c r="K30" s="24">
        <f t="shared" si="4"/>
        <v>63.54166666666667</v>
      </c>
      <c r="L30" s="23">
        <v>70.8</v>
      </c>
      <c r="M30" s="24">
        <f t="shared" si="5"/>
        <v>66.445</v>
      </c>
      <c r="N30" s="23" t="s">
        <v>0</v>
      </c>
      <c r="O30" s="25" t="s">
        <v>42</v>
      </c>
    </row>
    <row r="31" spans="1:15" s="18" customFormat="1" ht="25.5" customHeight="1">
      <c r="A31" s="15">
        <v>28</v>
      </c>
      <c r="B31" s="27">
        <v>6</v>
      </c>
      <c r="C31" s="22" t="s">
        <v>20</v>
      </c>
      <c r="D31" s="23" t="s">
        <v>21</v>
      </c>
      <c r="E31" s="14">
        <v>79</v>
      </c>
      <c r="F31" s="6">
        <v>0</v>
      </c>
      <c r="G31" s="6">
        <f t="shared" si="2"/>
        <v>79</v>
      </c>
      <c r="H31" s="6">
        <v>64.5</v>
      </c>
      <c r="I31" s="6">
        <v>0</v>
      </c>
      <c r="J31" s="6">
        <f t="shared" si="3"/>
        <v>64.5</v>
      </c>
      <c r="K31" s="10">
        <f t="shared" si="4"/>
        <v>59.79166666666667</v>
      </c>
      <c r="L31" s="6">
        <v>74.8</v>
      </c>
      <c r="M31" s="10">
        <f t="shared" si="5"/>
        <v>65.795</v>
      </c>
      <c r="N31" s="6" t="s">
        <v>0</v>
      </c>
      <c r="O31" s="16" t="s">
        <v>59</v>
      </c>
    </row>
    <row r="32" spans="1:15" s="26" customFormat="1" ht="25.5" customHeight="1">
      <c r="A32" s="27">
        <v>29</v>
      </c>
      <c r="B32" s="15">
        <v>7</v>
      </c>
      <c r="C32" s="14" t="s">
        <v>23</v>
      </c>
      <c r="D32" s="6" t="s">
        <v>24</v>
      </c>
      <c r="E32" s="22">
        <v>73.5</v>
      </c>
      <c r="F32" s="23">
        <v>0</v>
      </c>
      <c r="G32" s="23">
        <f t="shared" si="2"/>
        <v>73.5</v>
      </c>
      <c r="H32" s="23">
        <v>69.5</v>
      </c>
      <c r="I32" s="23">
        <v>0</v>
      </c>
      <c r="J32" s="23">
        <f t="shared" si="3"/>
        <v>69.5</v>
      </c>
      <c r="K32" s="24">
        <f t="shared" si="4"/>
        <v>59.583333333333336</v>
      </c>
      <c r="L32" s="23">
        <v>73.4</v>
      </c>
      <c r="M32" s="24">
        <f t="shared" si="5"/>
        <v>65.11</v>
      </c>
      <c r="N32" s="23" t="s">
        <v>0</v>
      </c>
      <c r="O32" s="25" t="s">
        <v>42</v>
      </c>
    </row>
    <row r="33" spans="1:15" s="18" customFormat="1" ht="25.5" customHeight="1">
      <c r="A33" s="15">
        <v>30</v>
      </c>
      <c r="B33" s="27">
        <v>8</v>
      </c>
      <c r="C33" s="22" t="s">
        <v>11</v>
      </c>
      <c r="D33" s="23" t="s">
        <v>12</v>
      </c>
      <c r="E33" s="14">
        <v>70</v>
      </c>
      <c r="F33" s="6">
        <v>0</v>
      </c>
      <c r="G33" s="6">
        <f t="shared" si="2"/>
        <v>70</v>
      </c>
      <c r="H33" s="6">
        <v>63.5</v>
      </c>
      <c r="I33" s="6">
        <v>0</v>
      </c>
      <c r="J33" s="6">
        <f t="shared" si="3"/>
        <v>63.5</v>
      </c>
      <c r="K33" s="10">
        <f t="shared" si="4"/>
        <v>55.625</v>
      </c>
      <c r="L33" s="6">
        <v>74.6</v>
      </c>
      <c r="M33" s="10">
        <f t="shared" si="5"/>
        <v>63.215</v>
      </c>
      <c r="N33" s="6" t="s">
        <v>0</v>
      </c>
      <c r="O33" s="16" t="s">
        <v>42</v>
      </c>
    </row>
    <row r="34" spans="1:15" s="26" customFormat="1" ht="25.5" customHeight="1">
      <c r="A34" s="27">
        <v>31</v>
      </c>
      <c r="B34" s="15">
        <v>9</v>
      </c>
      <c r="C34" s="14" t="s">
        <v>16</v>
      </c>
      <c r="D34" s="6" t="s">
        <v>17</v>
      </c>
      <c r="E34" s="22">
        <v>65.5</v>
      </c>
      <c r="F34" s="23">
        <v>0</v>
      </c>
      <c r="G34" s="23">
        <f t="shared" si="2"/>
        <v>65.5</v>
      </c>
      <c r="H34" s="23">
        <v>62</v>
      </c>
      <c r="I34" s="23">
        <v>0</v>
      </c>
      <c r="J34" s="23">
        <f t="shared" si="3"/>
        <v>62</v>
      </c>
      <c r="K34" s="24">
        <f t="shared" si="4"/>
        <v>53.125</v>
      </c>
      <c r="L34" s="23">
        <v>76</v>
      </c>
      <c r="M34" s="24">
        <f t="shared" si="5"/>
        <v>62.275000000000006</v>
      </c>
      <c r="N34" s="23" t="s">
        <v>0</v>
      </c>
      <c r="O34" s="25" t="s">
        <v>42</v>
      </c>
    </row>
    <row r="35" spans="1:15" s="18" customFormat="1" ht="25.5" customHeight="1">
      <c r="A35" s="15">
        <v>32</v>
      </c>
      <c r="B35" s="27">
        <v>10</v>
      </c>
      <c r="C35" s="22" t="s">
        <v>14</v>
      </c>
      <c r="D35" s="23" t="s">
        <v>15</v>
      </c>
      <c r="E35" s="14">
        <v>61.5</v>
      </c>
      <c r="F35" s="6">
        <v>0</v>
      </c>
      <c r="G35" s="6">
        <f t="shared" si="2"/>
        <v>61.5</v>
      </c>
      <c r="H35" s="6">
        <v>71.5</v>
      </c>
      <c r="I35" s="6">
        <v>0</v>
      </c>
      <c r="J35" s="6">
        <f t="shared" si="3"/>
        <v>71.5</v>
      </c>
      <c r="K35" s="10">
        <f t="shared" si="4"/>
        <v>55.41666666666667</v>
      </c>
      <c r="L35" s="6">
        <v>72.2</v>
      </c>
      <c r="M35" s="10">
        <f t="shared" si="5"/>
        <v>62.13</v>
      </c>
      <c r="N35" s="6" t="s">
        <v>0</v>
      </c>
      <c r="O35" s="16" t="s">
        <v>42</v>
      </c>
    </row>
    <row r="36" spans="1:15" s="26" customFormat="1" ht="25.5" customHeight="1">
      <c r="A36" s="27">
        <v>33</v>
      </c>
      <c r="B36" s="15">
        <v>1</v>
      </c>
      <c r="C36" s="14" t="s">
        <v>84</v>
      </c>
      <c r="D36" s="6" t="s">
        <v>85</v>
      </c>
      <c r="E36" s="22">
        <v>77</v>
      </c>
      <c r="F36" s="23">
        <v>0</v>
      </c>
      <c r="G36" s="23">
        <f t="shared" si="2"/>
        <v>77</v>
      </c>
      <c r="H36" s="23">
        <v>82.5</v>
      </c>
      <c r="I36" s="23">
        <v>0</v>
      </c>
      <c r="J36" s="23">
        <f>H36+I36</f>
        <v>82.5</v>
      </c>
      <c r="K36" s="24">
        <f>G36/1.2*0.5+J36/1.2*0.5</f>
        <v>66.45833333333334</v>
      </c>
      <c r="L36" s="23">
        <v>79.6</v>
      </c>
      <c r="M36" s="24">
        <f t="shared" si="5"/>
        <v>71.715</v>
      </c>
      <c r="N36" s="23" t="s">
        <v>0</v>
      </c>
      <c r="O36" s="25" t="s">
        <v>32</v>
      </c>
    </row>
    <row r="37" spans="1:15" s="18" customFormat="1" ht="25.5" customHeight="1">
      <c r="A37" s="15">
        <v>34</v>
      </c>
      <c r="B37" s="27">
        <v>1</v>
      </c>
      <c r="C37" s="22" t="s">
        <v>79</v>
      </c>
      <c r="D37" s="23" t="s">
        <v>80</v>
      </c>
      <c r="E37" s="14">
        <v>68</v>
      </c>
      <c r="F37" s="6">
        <v>0</v>
      </c>
      <c r="G37" s="6">
        <f t="shared" si="2"/>
        <v>68</v>
      </c>
      <c r="H37" s="6">
        <v>86</v>
      </c>
      <c r="I37" s="6">
        <v>0</v>
      </c>
      <c r="J37" s="6">
        <f>H37+I37</f>
        <v>86</v>
      </c>
      <c r="K37" s="10">
        <f>G37/1.2*0.5+J37/1.2*0.5</f>
        <v>64.16666666666667</v>
      </c>
      <c r="L37" s="6">
        <v>73.2</v>
      </c>
      <c r="M37" s="10">
        <f t="shared" si="5"/>
        <v>67.78</v>
      </c>
      <c r="N37" s="6" t="s">
        <v>0</v>
      </c>
      <c r="O37" s="16" t="s">
        <v>43</v>
      </c>
    </row>
    <row r="38" spans="1:15" s="26" customFormat="1" ht="19.5" customHeight="1">
      <c r="A38" s="27">
        <v>35</v>
      </c>
      <c r="B38" s="15">
        <v>1</v>
      </c>
      <c r="C38" s="14" t="s">
        <v>73</v>
      </c>
      <c r="D38" s="6" t="s">
        <v>74</v>
      </c>
      <c r="E38" s="22">
        <v>74.5</v>
      </c>
      <c r="F38" s="23">
        <v>0</v>
      </c>
      <c r="G38" s="23">
        <f t="shared" si="2"/>
        <v>74.5</v>
      </c>
      <c r="H38" s="23">
        <v>71.5</v>
      </c>
      <c r="I38" s="23">
        <v>0</v>
      </c>
      <c r="J38" s="23">
        <f>H38+I38</f>
        <v>71.5</v>
      </c>
      <c r="K38" s="24">
        <f>G38/1.2*0.5+J38/1.2*0.5</f>
        <v>60.833333333333336</v>
      </c>
      <c r="L38" s="23">
        <v>70</v>
      </c>
      <c r="M38" s="24">
        <f t="shared" si="5"/>
        <v>64.5</v>
      </c>
      <c r="N38" s="23" t="s">
        <v>0</v>
      </c>
      <c r="O38" s="25" t="s">
        <v>124</v>
      </c>
    </row>
    <row r="39" spans="1:15" s="18" customFormat="1" ht="25.5" customHeight="1">
      <c r="A39" s="15">
        <v>36</v>
      </c>
      <c r="B39" s="27">
        <v>1</v>
      </c>
      <c r="C39" s="22" t="s">
        <v>5</v>
      </c>
      <c r="D39" s="23" t="s">
        <v>6</v>
      </c>
      <c r="E39" s="14">
        <v>67.5</v>
      </c>
      <c r="F39" s="6">
        <v>0</v>
      </c>
      <c r="G39" s="6">
        <f t="shared" si="2"/>
        <v>67.5</v>
      </c>
      <c r="H39" s="6">
        <v>72</v>
      </c>
      <c r="I39" s="6">
        <v>0</v>
      </c>
      <c r="J39" s="6">
        <f>H39+I39</f>
        <v>72</v>
      </c>
      <c r="K39" s="10">
        <f>G39/1.2*0.5+J39/1.2*0.5</f>
        <v>58.125</v>
      </c>
      <c r="L39" s="6">
        <v>81.8</v>
      </c>
      <c r="M39" s="10">
        <f t="shared" si="5"/>
        <v>67.595</v>
      </c>
      <c r="N39" s="6" t="s">
        <v>4</v>
      </c>
      <c r="O39" s="16" t="s">
        <v>125</v>
      </c>
    </row>
    <row r="40" spans="1:15" s="26" customFormat="1" ht="25.5" customHeight="1">
      <c r="A40" s="27">
        <v>37</v>
      </c>
      <c r="B40" s="15">
        <v>1</v>
      </c>
      <c r="C40" s="14" t="s">
        <v>88</v>
      </c>
      <c r="D40" s="6" t="s">
        <v>89</v>
      </c>
      <c r="E40" s="22">
        <v>66</v>
      </c>
      <c r="F40" s="23">
        <v>0</v>
      </c>
      <c r="G40" s="23">
        <f t="shared" si="2"/>
        <v>66</v>
      </c>
      <c r="H40" s="23">
        <v>68</v>
      </c>
      <c r="I40" s="23">
        <v>0</v>
      </c>
      <c r="J40" s="23">
        <f>H40+I40</f>
        <v>68</v>
      </c>
      <c r="K40" s="24">
        <f>G40/1.2*0.5+J40/1.2*0.5</f>
        <v>55.833333333333336</v>
      </c>
      <c r="L40" s="23">
        <v>68.4</v>
      </c>
      <c r="M40" s="24">
        <f t="shared" si="5"/>
        <v>60.86</v>
      </c>
      <c r="N40" s="23" t="s">
        <v>4</v>
      </c>
      <c r="O40" s="25" t="s">
        <v>50</v>
      </c>
    </row>
    <row r="41" spans="1:15" s="18" customFormat="1" ht="25.5" customHeight="1">
      <c r="A41" s="15">
        <v>38</v>
      </c>
      <c r="B41" s="27">
        <v>1</v>
      </c>
      <c r="C41" s="22" t="s">
        <v>69</v>
      </c>
      <c r="D41" s="23" t="s">
        <v>70</v>
      </c>
      <c r="E41" s="14">
        <v>74.5</v>
      </c>
      <c r="F41" s="6">
        <v>0</v>
      </c>
      <c r="G41" s="6">
        <f t="shared" si="2"/>
        <v>74.5</v>
      </c>
      <c r="H41" s="6"/>
      <c r="I41" s="6"/>
      <c r="J41" s="6"/>
      <c r="K41" s="10"/>
      <c r="L41" s="6">
        <v>72</v>
      </c>
      <c r="M41" s="10">
        <f>G41/1.2*0.5+L41*0.5</f>
        <v>67.04166666666667</v>
      </c>
      <c r="N41" s="6" t="s">
        <v>4</v>
      </c>
      <c r="O41" s="16" t="s">
        <v>49</v>
      </c>
    </row>
  </sheetData>
  <sheetProtection/>
  <mergeCells count="3">
    <mergeCell ref="A1:O1"/>
    <mergeCell ref="N2:O2"/>
    <mergeCell ref="A2:C2"/>
  </mergeCells>
  <printOptions/>
  <pageMargins left="0.5511811023622047" right="0" top="0.5905511811023623" bottom="0.3937007874015748" header="0.5118110236220472" footer="0.31496062992125984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2016-08-18T03:00:45Z</cp:lastPrinted>
  <dcterms:created xsi:type="dcterms:W3CDTF">2016-06-08T08:46:54Z</dcterms:created>
  <dcterms:modified xsi:type="dcterms:W3CDTF">2016-08-18T03:41:32Z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